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ina.Diaz\Backup Gina Paola Diaz\D\Users\gina.diaz\Documents\MIS DOCUMENTOS\AÑO 2022\"/>
    </mc:Choice>
  </mc:AlternateContent>
  <xr:revisionPtr revIDLastSave="0" documentId="13_ncr:1_{8EF4428D-FAC6-417E-9B1A-6EA1E4EAC5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ertificacion Giro A EPS Proces" sheetId="1" r:id="rId1"/>
  </sheets>
  <definedNames>
    <definedName name="_xlnm._FilterDatabase" localSheetId="0" hidden="1">'Certificacion Giro A EPS Proces'!$A$11:$AI$11</definedName>
    <definedName name="_xlnm.Print_Area" localSheetId="0">'Certificacion Giro A EPS Proces'!$A$1:$J$46</definedName>
    <definedName name="_xlnm.Print_Titles" localSheetId="0">'Certificacion Giro A EPS Proces'!$1:$6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7" i="1" l="1"/>
  <c r="L47" i="1"/>
  <c r="N20" i="1"/>
  <c r="L44" i="1" l="1"/>
  <c r="N44" i="1"/>
  <c r="K47" i="1" l="1"/>
  <c r="J47" i="1"/>
  <c r="I47" i="1"/>
  <c r="H47" i="1"/>
  <c r="G47" i="1"/>
  <c r="F47" i="1"/>
  <c r="E47" i="1"/>
  <c r="D47" i="1"/>
  <c r="C47" i="1"/>
</calcChain>
</file>

<file path=xl/sharedStrings.xml><?xml version="1.0" encoding="utf-8"?>
<sst xmlns="http://schemas.openxmlformats.org/spreadsheetml/2006/main" count="95" uniqueCount="93">
  <si>
    <t>LIQUIDACIÓN MENSUAL DE AFILIADOS - GIRO A ENTIDADES PROMOTORAS DE SALUD
AGOSTO 2022</t>
  </si>
  <si>
    <t>Fecha de giro: 5/08/2022</t>
  </si>
  <si>
    <t>Codigo EPS</t>
  </si>
  <si>
    <t>EPS</t>
  </si>
  <si>
    <t>Liquidación del proceso</t>
  </si>
  <si>
    <t>Giros y descuentos aplicados en el proceso</t>
  </si>
  <si>
    <t>Observación</t>
  </si>
  <si>
    <t>UPC Apropiada</t>
  </si>
  <si>
    <t>UPC Restituida</t>
  </si>
  <si>
    <t>UPC Neta</t>
  </si>
  <si>
    <t>Valor a girar
 (Fuentes de financiación nivel central)</t>
  </si>
  <si>
    <t>Descuento de Auditorias RS</t>
  </si>
  <si>
    <t>Descuento de Compra de Cartera</t>
  </si>
  <si>
    <t>Descuento de Cuenta de Alto Costo</t>
  </si>
  <si>
    <t>Descuento de 
Tasa Compensada</t>
  </si>
  <si>
    <t>Giro Directo a IPS y/o proveedores - Proceso*</t>
  </si>
  <si>
    <t>Giro Neto a EPS</t>
  </si>
  <si>
    <t>CCF023</t>
  </si>
  <si>
    <t>COMFAGUAJIRA</t>
  </si>
  <si>
    <t>CCF024</t>
  </si>
  <si>
    <t>COMFAMILIAR HUILA</t>
  </si>
  <si>
    <t>CCF033</t>
  </si>
  <si>
    <t>COMFASUCRE</t>
  </si>
  <si>
    <t>CCF050</t>
  </si>
  <si>
    <t>COMFAORIENTE</t>
  </si>
  <si>
    <t>CCF055</t>
  </si>
  <si>
    <t>CAJACOPI</t>
  </si>
  <si>
    <t>CCF102</t>
  </si>
  <si>
    <t>COMFACHOCO</t>
  </si>
  <si>
    <t>EPS022</t>
  </si>
  <si>
    <t>CONVIDA</t>
  </si>
  <si>
    <t>EPS025</t>
  </si>
  <si>
    <t>CAPRESOCA</t>
  </si>
  <si>
    <t>EPSI01</t>
  </si>
  <si>
    <t>DUSAKAWI</t>
  </si>
  <si>
    <t>EPSI03</t>
  </si>
  <si>
    <t>AIC</t>
  </si>
  <si>
    <t>EPSI04</t>
  </si>
  <si>
    <t>ANAS WAYUU EPSI</t>
  </si>
  <si>
    <t>EPSI05</t>
  </si>
  <si>
    <t>MALLAMAS</t>
  </si>
  <si>
    <t>EPSI06</t>
  </si>
  <si>
    <t xml:space="preserve">PIJAOS </t>
  </si>
  <si>
    <t>EPSS01</t>
  </si>
  <si>
    <t>ALIANSALUD E.P.S. S.A.</t>
  </si>
  <si>
    <t>EPSS02</t>
  </si>
  <si>
    <t>SALUD TOTAL</t>
  </si>
  <si>
    <t>EPSS05</t>
  </si>
  <si>
    <t>SANITAS E.P.S. S.A.</t>
  </si>
  <si>
    <t>EPSS08</t>
  </si>
  <si>
    <t>COMPENSAR E.P.S.</t>
  </si>
  <si>
    <t>EPSS10</t>
  </si>
  <si>
    <t>EPS SURA</t>
  </si>
  <si>
    <t>EPSS12</t>
  </si>
  <si>
    <t>COMFENALCO VALLE E.P.S.</t>
  </si>
  <si>
    <t>EPSS17</t>
  </si>
  <si>
    <t>E.P.S. FAMISANAR LTDA.</t>
  </si>
  <si>
    <t>EPSS18</t>
  </si>
  <si>
    <t>EPS S.O.S. S.A.</t>
  </si>
  <si>
    <t>EPSS34</t>
  </si>
  <si>
    <t>CAPITAL SALUD</t>
  </si>
  <si>
    <t>EPSS37</t>
  </si>
  <si>
    <t>LA NUEVA EPS S.A.</t>
  </si>
  <si>
    <t>EPSS40</t>
  </si>
  <si>
    <t>SAVIA SALUD</t>
  </si>
  <si>
    <t>EPSS41</t>
  </si>
  <si>
    <t>NUEVA EPSS</t>
  </si>
  <si>
    <t>EPSS42</t>
  </si>
  <si>
    <t>COOSALUD</t>
  </si>
  <si>
    <t>EPSS44</t>
  </si>
  <si>
    <t>MEDIMAS MOV</t>
  </si>
  <si>
    <t>El "Giro Neto a EPS" no se aplicó, en virtud de la Resolución 2022320000000864-6 del 8 de marzo de 2022 de la SNS</t>
  </si>
  <si>
    <t>EPSS45</t>
  </si>
  <si>
    <t>MEDIMAS</t>
  </si>
  <si>
    <t>EPSS46</t>
  </si>
  <si>
    <t>SALUD MIA EPS</t>
  </si>
  <si>
    <t>EPSS48</t>
  </si>
  <si>
    <t>MUTUAL SER MOVILIDAD</t>
  </si>
  <si>
    <t>ESS024</t>
  </si>
  <si>
    <t>ESS062</t>
  </si>
  <si>
    <t>ASMET SALUD</t>
  </si>
  <si>
    <t>ESS091</t>
  </si>
  <si>
    <t>ECOOPSOS</t>
  </si>
  <si>
    <t>ESS118</t>
  </si>
  <si>
    <t>EMSSANAR</t>
  </si>
  <si>
    <t>ESS207</t>
  </si>
  <si>
    <t>MUTUAL SER</t>
  </si>
  <si>
    <t>TOTAL</t>
  </si>
  <si>
    <t>* El giro directo se realiza de acuerdo con los valores programados por las EPS, en virtud de la Resolución 1587 y 4621 de 2016 y la Resolución 3110 de 2018.</t>
  </si>
  <si>
    <t>Giro Directo a IPS y/o proveedores - Complemento**</t>
  </si>
  <si>
    <t>Fecha de giro Complemento</t>
  </si>
  <si>
    <t>El "Giro Neto a EPS" no se aplicó, en virtud de que la EPSI01 Dusakawi no cumplió con el porcentaje de giro dirfecto establecido en el Artículo 10 de la Ley 1608 de 2013. El 26/08/2022 se aplicó giro a la EPS, por valor de $2.843.058.420,95 y a IPS por valor de $17.237.610.438,00, atendiendo comunicación de la EPS del 22 de agosto, radicada en la ADRES con número interno 20221421924972 del 24 de agosto de 2022</t>
  </si>
  <si>
    <t>El "Giro Neto a EPS" no se aplicó, en virtud de la Resolución 2022320030004342-6 del 28 de junio de 2022 de la SNS. El 10/08/2022 se aplicó giro a IPS, por valor de $5.936.711.787,00, atendiendo comunicación de la SNS 20223200101080021 del 5 de agosto de 2022 y por valor de $21.540.146.751,00, atendiendo comunicación de la SNS 20223200101082091 del 5 de agosto de 2022. El 12/08/2022 se aplicó giro a la EPS, por valor de $2.794.621.854,28, atendiendo comunicación 20221421780892 del 9 de agosto de 2022. El 15/09/2022 se aplicó giro a la EPS, por valor de $1.677.258.221,48, atendiendo comunicación 20223200101241281 del 12-09-2022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</si>
</sst>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#,##0.00_ ;\-#,##0.00\ "/>
    <numFmt numFmtId="166" formatCode="_-* #,##0\ _€_-;\-* #,##0\ _€_-;_-* &quot;-&quot;??\ _€_-;_-@_-"/>
  </numFmts>
  <fonts count="28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ACCA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" fillId="8" borderId="9" applyNumberFormat="0" applyFont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164" fontId="1" fillId="0" borderId="0" applyFont="0" applyFill="0" applyBorder="0" applyAlignment="0" applyProtection="0"/>
    <xf numFmtId="0" fontId="19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3">
    <xf numFmtId="0" fontId="0" fillId="0" borderId="0" xfId="0"/>
    <xf numFmtId="0" fontId="21" fillId="0" borderId="0" xfId="0" applyFont="1"/>
    <xf numFmtId="0" fontId="19" fillId="0" borderId="0" xfId="0" applyFont="1"/>
    <xf numFmtId="0" fontId="25" fillId="0" borderId="0" xfId="0" applyFont="1"/>
    <xf numFmtId="0" fontId="21" fillId="0" borderId="1" xfId="0" applyFont="1" applyBorder="1"/>
    <xf numFmtId="43" fontId="21" fillId="0" borderId="0" xfId="0" applyNumberFormat="1" applyFont="1"/>
    <xf numFmtId="165" fontId="21" fillId="0" borderId="1" xfId="0" applyNumberFormat="1" applyFont="1" applyBorder="1"/>
    <xf numFmtId="0" fontId="26" fillId="0" borderId="0" xfId="0" applyFont="1"/>
    <xf numFmtId="0" fontId="22" fillId="0" borderId="0" xfId="0" applyFont="1"/>
    <xf numFmtId="0" fontId="21" fillId="0" borderId="1" xfId="0" applyFont="1" applyBorder="1" applyAlignment="1">
      <alignment horizontal="justify" vertical="top"/>
    </xf>
    <xf numFmtId="0" fontId="24" fillId="0" borderId="0" xfId="0" applyFont="1" applyAlignment="1">
      <alignment horizontal="center"/>
    </xf>
    <xf numFmtId="0" fontId="21" fillId="0" borderId="0" xfId="0" applyFont="1" applyAlignment="1">
      <alignment horizontal="justify" vertical="top"/>
    </xf>
    <xf numFmtId="0" fontId="21" fillId="0" borderId="1" xfId="0" applyFont="1" applyBorder="1" applyAlignment="1">
      <alignment horizontal="justify" vertical="top" wrapText="1"/>
    </xf>
    <xf numFmtId="164" fontId="23" fillId="33" borderId="1" xfId="52" applyFont="1" applyFill="1" applyBorder="1" applyAlignment="1">
      <alignment horizontal="center" vertical="center" wrapText="1"/>
    </xf>
    <xf numFmtId="164" fontId="21" fillId="0" borderId="0" xfId="52" applyFont="1" applyFill="1" applyBorder="1" applyAlignment="1">
      <alignment vertical="center"/>
    </xf>
    <xf numFmtId="164" fontId="22" fillId="0" borderId="0" xfId="52" applyFont="1" applyFill="1" applyAlignment="1">
      <alignment vertical="center"/>
    </xf>
    <xf numFmtId="164" fontId="19" fillId="0" borderId="0" xfId="52" applyFont="1" applyFill="1" applyBorder="1" applyAlignment="1">
      <alignment vertical="center"/>
    </xf>
    <xf numFmtId="164" fontId="21" fillId="0" borderId="0" xfId="52" applyFont="1" applyFill="1" applyBorder="1" applyAlignment="1">
      <alignment vertical="center" wrapText="1"/>
    </xf>
    <xf numFmtId="4" fontId="21" fillId="0" borderId="1" xfId="0" applyNumberFormat="1" applyFont="1" applyBorder="1" applyAlignment="1">
      <alignment vertical="center"/>
    </xf>
    <xf numFmtId="4" fontId="24" fillId="0" borderId="1" xfId="0" applyNumberFormat="1" applyFont="1" applyBorder="1" applyAlignment="1">
      <alignment vertical="center"/>
    </xf>
    <xf numFmtId="4" fontId="24" fillId="0" borderId="0" xfId="0" applyNumberFormat="1" applyFont="1" applyAlignment="1">
      <alignment vertical="center"/>
    </xf>
    <xf numFmtId="166" fontId="21" fillId="0" borderId="0" xfId="52" applyNumberFormat="1" applyFont="1" applyFill="1" applyBorder="1" applyAlignment="1">
      <alignment vertical="center"/>
    </xf>
    <xf numFmtId="10" fontId="21" fillId="0" borderId="0" xfId="55" applyNumberFormat="1" applyFont="1" applyFill="1" applyBorder="1" applyAlignment="1">
      <alignment vertical="center"/>
    </xf>
    <xf numFmtId="0" fontId="21" fillId="0" borderId="0" xfId="0" applyFont="1" applyAlignment="1">
      <alignment horizontal="justify" vertical="top" wrapText="1"/>
    </xf>
    <xf numFmtId="4" fontId="21" fillId="0" borderId="0" xfId="0" applyNumberFormat="1" applyFont="1"/>
    <xf numFmtId="164" fontId="23" fillId="33" borderId="1" xfId="52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vertical="center"/>
    </xf>
    <xf numFmtId="14" fontId="27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justify" vertical="top" wrapText="1"/>
    </xf>
    <xf numFmtId="0" fontId="24" fillId="0" borderId="1" xfId="0" applyFont="1" applyBorder="1" applyAlignment="1">
      <alignment horizontal="center"/>
    </xf>
    <xf numFmtId="0" fontId="23" fillId="33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 readingOrder="1"/>
    </xf>
    <xf numFmtId="164" fontId="23" fillId="33" borderId="1" xfId="52" applyFont="1" applyFill="1" applyBorder="1" applyAlignment="1">
      <alignment horizontal="center" vertical="center" wrapText="1"/>
    </xf>
  </cellXfs>
  <cellStyles count="57">
    <cellStyle name="20% - Énfasis1" xfId="16" builtinId="30" customBuiltin="1"/>
    <cellStyle name="20% - Énfasis2" xfId="19" builtinId="34" customBuiltin="1"/>
    <cellStyle name="20% - Énfasis3" xfId="22" builtinId="38" customBuiltin="1"/>
    <cellStyle name="20% - Énfasis4" xfId="25" builtinId="42" customBuiltin="1"/>
    <cellStyle name="20% - Énfasis5" xfId="28" builtinId="46" customBuiltin="1"/>
    <cellStyle name="20% - Énfasis6" xfId="31" builtinId="50" customBuiltin="1"/>
    <cellStyle name="40% - Énfasis1" xfId="17" builtinId="31" customBuiltin="1"/>
    <cellStyle name="40% - Énfasis2" xfId="20" builtinId="35" customBuiltin="1"/>
    <cellStyle name="40% - Énfasis3" xfId="23" builtinId="39" customBuiltin="1"/>
    <cellStyle name="40% - Énfasis4" xfId="26" builtinId="43" customBuiltin="1"/>
    <cellStyle name="40% - Énfasis5" xfId="29" builtinId="47" customBuiltin="1"/>
    <cellStyle name="40% - Énfasis6" xfId="32" builtinId="51" customBuiltin="1"/>
    <cellStyle name="60% - Énfasis1 2" xfId="41" xr:uid="{00000000-0005-0000-0000-00000C000000}"/>
    <cellStyle name="60% - Énfasis2 2" xfId="42" xr:uid="{00000000-0005-0000-0000-00000D000000}"/>
    <cellStyle name="60% - Énfasis3 2" xfId="43" xr:uid="{00000000-0005-0000-0000-00000E000000}"/>
    <cellStyle name="60% - Énfasis4 2" xfId="44" xr:uid="{00000000-0005-0000-0000-00000F000000}"/>
    <cellStyle name="60% - Énfasis5 2" xfId="45" xr:uid="{00000000-0005-0000-0000-000010000000}"/>
    <cellStyle name="60% - Énfasis6 2" xfId="46" xr:uid="{00000000-0005-0000-0000-000011000000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4" builtinId="41" customBuiltin="1"/>
    <cellStyle name="Énfasis5" xfId="27" builtinId="45" customBuiltin="1"/>
    <cellStyle name="Énfasis6" xfId="30" builtinId="49" customBuiltin="1"/>
    <cellStyle name="Entrada" xfId="7" builtinId="20" customBuiltin="1"/>
    <cellStyle name="Incorrecto" xfId="6" builtinId="27" customBuiltin="1"/>
    <cellStyle name="Millares" xfId="52" builtinId="3"/>
    <cellStyle name="Millares 2" xfId="47" xr:uid="{00000000-0005-0000-0000-000021000000}"/>
    <cellStyle name="Millares 2 2" xfId="50" xr:uid="{00000000-0005-0000-0000-000022000000}"/>
    <cellStyle name="Millares 2 3" xfId="49" xr:uid="{00000000-0005-0000-0000-000023000000}"/>
    <cellStyle name="Millares 2 4" xfId="54" xr:uid="{00000000-0005-0000-0000-000024000000}"/>
    <cellStyle name="Millares 3" xfId="37" xr:uid="{00000000-0005-0000-0000-000025000000}"/>
    <cellStyle name="Millares 4" xfId="35" xr:uid="{00000000-0005-0000-0000-000026000000}"/>
    <cellStyle name="Millares 5" xfId="34" xr:uid="{00000000-0005-0000-0000-000027000000}"/>
    <cellStyle name="Millares 6" xfId="33" xr:uid="{00000000-0005-0000-0000-000028000000}"/>
    <cellStyle name="Millares 7" xfId="51" xr:uid="{00000000-0005-0000-0000-000029000000}"/>
    <cellStyle name="Millares 8" xfId="53" xr:uid="{00000000-0005-0000-0000-00002A000000}"/>
    <cellStyle name="Millares 9" xfId="56" xr:uid="{00000000-0005-0000-0000-00002B000000}"/>
    <cellStyle name="Neutral 2" xfId="39" xr:uid="{00000000-0005-0000-0000-00002C000000}"/>
    <cellStyle name="Normal" xfId="0" builtinId="0"/>
    <cellStyle name="Normal 2" xfId="48" xr:uid="{00000000-0005-0000-0000-00002E000000}"/>
    <cellStyle name="Normal 3" xfId="36" xr:uid="{00000000-0005-0000-0000-00002F000000}"/>
    <cellStyle name="Notas 2" xfId="40" xr:uid="{00000000-0005-0000-0000-000030000000}"/>
    <cellStyle name="Porcentaje" xfId="55" builtinId="5"/>
    <cellStyle name="Salida" xfId="8" builtinId="21" customBuiltin="1"/>
    <cellStyle name="Texto de advertencia" xfId="12" builtinId="11" customBuiltin="1"/>
    <cellStyle name="Texto explicativo" xfId="13" builtinId="53" customBuiltin="1"/>
    <cellStyle name="Título 2" xfId="2" builtinId="17" customBuiltin="1"/>
    <cellStyle name="Título 3" xfId="3" builtinId="18" customBuiltin="1"/>
    <cellStyle name="Título 4" xfId="38" xr:uid="{00000000-0005-0000-0000-000038000000}"/>
    <cellStyle name="Total" xfId="14" builtinId="25" customBuiltin="1"/>
  </cellStyles>
  <dxfs count="0"/>
  <tableStyles count="0" defaultTableStyle="TableStyleMedium2" defaultPivotStyle="PivotStyleLight16"/>
  <colors>
    <mruColors>
      <color rgb="FF175099"/>
      <color rgb="FF00AC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</xdr:row>
      <xdr:rowOff>38099</xdr:rowOff>
    </xdr:from>
    <xdr:to>
      <xdr:col>2</xdr:col>
      <xdr:colOff>428625</xdr:colOff>
      <xdr:row>5</xdr:row>
      <xdr:rowOff>266700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80974"/>
          <a:ext cx="2428875" cy="8477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I54"/>
  <sheetViews>
    <sheetView showGridLines="0" tabSelected="1" zoomScaleNormal="100" workbookViewId="0">
      <selection activeCell="A10" sqref="A10:A11"/>
    </sheetView>
  </sheetViews>
  <sheetFormatPr baseColWidth="10" defaultColWidth="11.42578125" defaultRowHeight="11.25" x14ac:dyDescent="0.2"/>
  <cols>
    <col min="1" max="1" width="7.85546875" style="1" customWidth="1"/>
    <col min="2" max="2" width="25.42578125" style="1" customWidth="1"/>
    <col min="3" max="3" width="18.5703125" style="14" customWidth="1"/>
    <col min="4" max="4" width="17.28515625" style="14" customWidth="1"/>
    <col min="5" max="5" width="18.5703125" style="14" customWidth="1"/>
    <col min="6" max="6" width="20.7109375" style="14" customWidth="1"/>
    <col min="7" max="7" width="16.42578125" style="14" customWidth="1"/>
    <col min="8" max="8" width="16.140625" style="14" customWidth="1"/>
    <col min="9" max="9" width="15.42578125" style="14" customWidth="1"/>
    <col min="10" max="10" width="15.5703125" style="14" customWidth="1"/>
    <col min="11" max="11" width="18.5703125" style="14" customWidth="1"/>
    <col min="12" max="12" width="19.42578125" style="14" customWidth="1"/>
    <col min="13" max="13" width="12.28515625" style="14" bestFit="1" customWidth="1"/>
    <col min="14" max="14" width="19.42578125" style="14" bestFit="1" customWidth="1"/>
    <col min="15" max="15" width="81.140625" style="1" customWidth="1"/>
    <col min="16" max="16" width="15.42578125" style="1" bestFit="1" customWidth="1"/>
    <col min="17" max="17" width="15.28515625" style="1" bestFit="1" customWidth="1"/>
    <col min="18" max="16384" width="11.42578125" style="1"/>
  </cols>
  <sheetData>
    <row r="2" spans="1:35" ht="15" x14ac:dyDescent="0.25">
      <c r="O2"/>
    </row>
    <row r="3" spans="1:35" x14ac:dyDescent="0.2">
      <c r="O3" s="11"/>
    </row>
    <row r="4" spans="1:35" x14ac:dyDescent="0.2">
      <c r="O4" s="23"/>
    </row>
    <row r="5" spans="1:35" x14ac:dyDescent="0.2">
      <c r="O5" s="23"/>
    </row>
    <row r="6" spans="1:35" ht="26.25" customHeight="1" x14ac:dyDescent="0.2">
      <c r="A6" s="31" t="s">
        <v>0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35" x14ac:dyDescent="0.2">
      <c r="O7" s="11"/>
    </row>
    <row r="8" spans="1:35" s="2" customFormat="1" ht="12.75" x14ac:dyDescent="0.2">
      <c r="A8" s="7" t="s">
        <v>1</v>
      </c>
      <c r="B8" s="8"/>
      <c r="C8" s="15"/>
      <c r="D8" s="15"/>
      <c r="E8" s="15"/>
      <c r="F8" s="16"/>
      <c r="G8" s="16"/>
      <c r="H8" s="16"/>
      <c r="I8" s="16"/>
      <c r="J8" s="16"/>
      <c r="K8" s="16"/>
      <c r="L8" s="16"/>
      <c r="M8" s="16"/>
      <c r="N8" s="16"/>
      <c r="O8" s="11"/>
    </row>
    <row r="9" spans="1:35" x14ac:dyDescent="0.2">
      <c r="G9" s="17"/>
      <c r="H9" s="17"/>
      <c r="I9" s="17"/>
      <c r="J9" s="17"/>
      <c r="K9" s="17"/>
      <c r="L9" s="17"/>
      <c r="M9" s="17"/>
      <c r="N9" s="17"/>
      <c r="O9" s="11"/>
    </row>
    <row r="10" spans="1:35" ht="21" customHeight="1" x14ac:dyDescent="0.2">
      <c r="A10" s="30" t="s">
        <v>2</v>
      </c>
      <c r="B10" s="30" t="s">
        <v>3</v>
      </c>
      <c r="C10" s="32" t="s">
        <v>4</v>
      </c>
      <c r="D10" s="32"/>
      <c r="E10" s="32"/>
      <c r="F10" s="32" t="s">
        <v>5</v>
      </c>
      <c r="G10" s="32"/>
      <c r="H10" s="32"/>
      <c r="I10" s="32"/>
      <c r="J10" s="32"/>
      <c r="K10" s="32"/>
      <c r="L10" s="32"/>
      <c r="M10" s="32"/>
      <c r="N10" s="32"/>
      <c r="O10" s="30" t="s">
        <v>6</v>
      </c>
    </row>
    <row r="11" spans="1:35" ht="36.75" customHeight="1" x14ac:dyDescent="0.2">
      <c r="A11" s="30"/>
      <c r="B11" s="30"/>
      <c r="C11" s="13" t="s">
        <v>7</v>
      </c>
      <c r="D11" s="13" t="s">
        <v>8</v>
      </c>
      <c r="E11" s="13" t="s">
        <v>9</v>
      </c>
      <c r="F11" s="13" t="s">
        <v>10</v>
      </c>
      <c r="G11" s="13" t="s">
        <v>11</v>
      </c>
      <c r="H11" s="13" t="s">
        <v>12</v>
      </c>
      <c r="I11" s="13" t="s">
        <v>13</v>
      </c>
      <c r="J11" s="13" t="s">
        <v>14</v>
      </c>
      <c r="K11" s="13" t="s">
        <v>15</v>
      </c>
      <c r="L11" s="25" t="s">
        <v>89</v>
      </c>
      <c r="M11" s="25" t="s">
        <v>90</v>
      </c>
      <c r="N11" s="13" t="s">
        <v>16</v>
      </c>
      <c r="O11" s="30"/>
    </row>
    <row r="12" spans="1:35" ht="11.25" customHeight="1" x14ac:dyDescent="0.2">
      <c r="A12" s="4" t="s">
        <v>17</v>
      </c>
      <c r="B12" s="4" t="s">
        <v>18</v>
      </c>
      <c r="C12" s="18">
        <v>24423065790.820007</v>
      </c>
      <c r="D12" s="18">
        <v>1238204586.9500012</v>
      </c>
      <c r="E12" s="18">
        <v>23184861203.869991</v>
      </c>
      <c r="F12" s="18">
        <v>22906691218.400002</v>
      </c>
      <c r="G12" s="18">
        <v>1020527615.38</v>
      </c>
      <c r="H12" s="18">
        <v>324802250</v>
      </c>
      <c r="I12" s="18">
        <v>0</v>
      </c>
      <c r="J12" s="18">
        <v>0</v>
      </c>
      <c r="K12" s="18">
        <v>20678435827</v>
      </c>
      <c r="L12" s="18"/>
      <c r="M12" s="18"/>
      <c r="N12" s="18">
        <v>882925526.02000046</v>
      </c>
      <c r="O12" s="4"/>
      <c r="P12" s="24"/>
      <c r="Q12" s="24"/>
      <c r="AD12" s="5"/>
      <c r="AE12" s="5"/>
      <c r="AF12" s="5"/>
      <c r="AG12" s="5"/>
      <c r="AH12" s="5"/>
      <c r="AI12" s="5"/>
    </row>
    <row r="13" spans="1:35" ht="11.25" customHeight="1" x14ac:dyDescent="0.2">
      <c r="A13" s="4" t="s">
        <v>19</v>
      </c>
      <c r="B13" s="4" t="s">
        <v>20</v>
      </c>
      <c r="C13" s="18">
        <v>49928428957.140015</v>
      </c>
      <c r="D13" s="18">
        <v>808390755.99000037</v>
      </c>
      <c r="E13" s="18">
        <v>49120038201.14994</v>
      </c>
      <c r="F13" s="18">
        <v>48688739013.970001</v>
      </c>
      <c r="G13" s="18">
        <v>297959762.06</v>
      </c>
      <c r="H13" s="18">
        <v>0</v>
      </c>
      <c r="I13" s="18">
        <v>0</v>
      </c>
      <c r="J13" s="18">
        <v>0</v>
      </c>
      <c r="K13" s="18">
        <v>45631323452</v>
      </c>
      <c r="L13" s="18"/>
      <c r="M13" s="18"/>
      <c r="N13" s="18">
        <v>2759455799.9100037</v>
      </c>
      <c r="O13" s="6"/>
      <c r="P13" s="24"/>
      <c r="Q13" s="24"/>
      <c r="AD13" s="5"/>
      <c r="AE13" s="5"/>
      <c r="AF13" s="5"/>
      <c r="AG13" s="5"/>
      <c r="AH13" s="5"/>
      <c r="AI13" s="5"/>
    </row>
    <row r="14" spans="1:35" ht="11.25" customHeight="1" x14ac:dyDescent="0.2">
      <c r="A14" s="4" t="s">
        <v>21</v>
      </c>
      <c r="B14" s="4" t="s">
        <v>22</v>
      </c>
      <c r="C14" s="18">
        <v>12122068891.479975</v>
      </c>
      <c r="D14" s="18">
        <v>244741588.08000025</v>
      </c>
      <c r="E14" s="18">
        <v>11877327303.39999</v>
      </c>
      <c r="F14" s="18">
        <v>11877309471.16</v>
      </c>
      <c r="G14" s="18">
        <v>0</v>
      </c>
      <c r="H14" s="18">
        <v>0</v>
      </c>
      <c r="I14" s="18">
        <v>0</v>
      </c>
      <c r="J14" s="18">
        <v>0</v>
      </c>
      <c r="K14" s="18">
        <v>5968117852</v>
      </c>
      <c r="L14" s="18"/>
      <c r="M14" s="18"/>
      <c r="N14" s="18">
        <v>5909191619.1599998</v>
      </c>
      <c r="O14" s="9"/>
      <c r="P14" s="24"/>
      <c r="Q14" s="24"/>
      <c r="AD14" s="5"/>
      <c r="AE14" s="5"/>
      <c r="AF14" s="5"/>
      <c r="AG14" s="5"/>
      <c r="AH14" s="5"/>
      <c r="AI14" s="5"/>
    </row>
    <row r="15" spans="1:35" ht="11.25" customHeight="1" x14ac:dyDescent="0.2">
      <c r="A15" s="4" t="s">
        <v>23</v>
      </c>
      <c r="B15" s="4" t="s">
        <v>24</v>
      </c>
      <c r="C15" s="18">
        <v>21340733882.789986</v>
      </c>
      <c r="D15" s="18">
        <v>370364237.5800001</v>
      </c>
      <c r="E15" s="18">
        <v>20970369645.209999</v>
      </c>
      <c r="F15" s="18">
        <v>20746831060.630001</v>
      </c>
      <c r="G15" s="18">
        <v>0</v>
      </c>
      <c r="H15" s="18">
        <v>0</v>
      </c>
      <c r="I15" s="18">
        <v>0</v>
      </c>
      <c r="J15" s="18">
        <v>0</v>
      </c>
      <c r="K15" s="18">
        <v>16702159482</v>
      </c>
      <c r="L15" s="18"/>
      <c r="M15" s="18"/>
      <c r="N15" s="18">
        <v>4044671578.6300011</v>
      </c>
      <c r="O15" s="9"/>
      <c r="P15" s="24"/>
      <c r="Q15" s="24"/>
      <c r="AD15" s="5"/>
      <c r="AE15" s="5"/>
      <c r="AF15" s="5"/>
      <c r="AG15" s="5"/>
      <c r="AH15" s="5"/>
      <c r="AI15" s="5"/>
    </row>
    <row r="16" spans="1:35" ht="11.25" customHeight="1" x14ac:dyDescent="0.2">
      <c r="A16" s="4" t="s">
        <v>25</v>
      </c>
      <c r="B16" s="4" t="s">
        <v>26</v>
      </c>
      <c r="C16" s="18">
        <v>127791080117.44969</v>
      </c>
      <c r="D16" s="18">
        <v>4030700798.7200017</v>
      </c>
      <c r="E16" s="18">
        <v>123760379318.72987</v>
      </c>
      <c r="F16" s="18">
        <v>123422605808.39999</v>
      </c>
      <c r="G16" s="18">
        <v>1240459443.9200001</v>
      </c>
      <c r="H16" s="18">
        <v>0</v>
      </c>
      <c r="I16" s="18">
        <v>0</v>
      </c>
      <c r="J16" s="18">
        <v>0</v>
      </c>
      <c r="K16" s="18">
        <v>90015826134</v>
      </c>
      <c r="L16" s="18"/>
      <c r="M16" s="18"/>
      <c r="N16" s="18">
        <v>32166320230.479996</v>
      </c>
      <c r="O16" s="4"/>
      <c r="P16" s="24"/>
      <c r="Q16" s="24"/>
      <c r="AD16" s="5"/>
      <c r="AE16" s="5"/>
      <c r="AF16" s="5"/>
      <c r="AG16" s="5"/>
      <c r="AH16" s="5"/>
      <c r="AI16" s="5"/>
    </row>
    <row r="17" spans="1:35" ht="11.25" customHeight="1" x14ac:dyDescent="0.2">
      <c r="A17" s="4" t="s">
        <v>27</v>
      </c>
      <c r="B17" s="4" t="s">
        <v>28</v>
      </c>
      <c r="C17" s="18">
        <v>14076098650.900007</v>
      </c>
      <c r="D17" s="18">
        <v>534450216.91000038</v>
      </c>
      <c r="E17" s="18">
        <v>13541648433.990009</v>
      </c>
      <c r="F17" s="18">
        <v>13437786110.02</v>
      </c>
      <c r="G17" s="18">
        <v>555388983.84000003</v>
      </c>
      <c r="H17" s="18">
        <v>0</v>
      </c>
      <c r="I17" s="18">
        <v>0</v>
      </c>
      <c r="J17" s="18">
        <v>0</v>
      </c>
      <c r="K17" s="18">
        <v>11133322094</v>
      </c>
      <c r="L17" s="18"/>
      <c r="M17" s="18"/>
      <c r="N17" s="18">
        <v>1749075032.1800003</v>
      </c>
      <c r="O17" s="9"/>
      <c r="P17" s="24"/>
      <c r="Q17" s="24"/>
      <c r="AD17" s="5"/>
      <c r="AE17" s="5"/>
      <c r="AF17" s="5"/>
      <c r="AG17" s="5"/>
      <c r="AH17" s="5"/>
      <c r="AI17" s="5"/>
    </row>
    <row r="18" spans="1:35" ht="11.25" customHeight="1" x14ac:dyDescent="0.2">
      <c r="A18" s="4" t="s">
        <v>29</v>
      </c>
      <c r="B18" s="4" t="s">
        <v>30</v>
      </c>
      <c r="C18" s="18">
        <v>49595683677.279953</v>
      </c>
      <c r="D18" s="18">
        <v>1124254998.1400023</v>
      </c>
      <c r="E18" s="18">
        <v>48471428679.14003</v>
      </c>
      <c r="F18" s="18">
        <v>48471428679.139999</v>
      </c>
      <c r="G18" s="18">
        <v>18169273.899999999</v>
      </c>
      <c r="H18" s="18">
        <v>0</v>
      </c>
      <c r="I18" s="18">
        <v>0</v>
      </c>
      <c r="J18" s="18">
        <v>0</v>
      </c>
      <c r="K18" s="18">
        <v>40404191532</v>
      </c>
      <c r="L18" s="18"/>
      <c r="M18" s="18"/>
      <c r="N18" s="18">
        <v>8049067873.2399979</v>
      </c>
      <c r="O18" s="9"/>
      <c r="P18" s="24"/>
      <c r="Q18" s="24"/>
      <c r="AD18" s="5"/>
      <c r="AE18" s="5"/>
      <c r="AF18" s="5"/>
      <c r="AG18" s="5"/>
      <c r="AH18" s="5"/>
      <c r="AI18" s="5"/>
    </row>
    <row r="19" spans="1:35" ht="11.25" customHeight="1" x14ac:dyDescent="0.2">
      <c r="A19" s="4" t="s">
        <v>31</v>
      </c>
      <c r="B19" s="4" t="s">
        <v>32</v>
      </c>
      <c r="C19" s="18">
        <v>15728768712.599997</v>
      </c>
      <c r="D19" s="18">
        <v>575754772.6500001</v>
      </c>
      <c r="E19" s="18">
        <v>15153013939.950001</v>
      </c>
      <c r="F19" s="18">
        <v>15153013939.950001</v>
      </c>
      <c r="G19" s="18">
        <v>57815417.289999999</v>
      </c>
      <c r="H19" s="18">
        <v>0</v>
      </c>
      <c r="I19" s="18">
        <v>0</v>
      </c>
      <c r="J19" s="18">
        <v>0</v>
      </c>
      <c r="K19" s="18">
        <v>14552774191</v>
      </c>
      <c r="L19" s="18"/>
      <c r="M19" s="18"/>
      <c r="N19" s="18">
        <v>542424331.65999985</v>
      </c>
      <c r="O19" s="9"/>
      <c r="P19" s="24"/>
      <c r="Q19" s="24"/>
      <c r="AD19" s="5"/>
      <c r="AE19" s="5"/>
      <c r="AF19" s="5"/>
      <c r="AG19" s="5"/>
      <c r="AH19" s="5"/>
      <c r="AI19" s="5"/>
    </row>
    <row r="20" spans="1:35" ht="45" x14ac:dyDescent="0.2">
      <c r="A20" s="4" t="s">
        <v>33</v>
      </c>
      <c r="B20" s="4" t="s">
        <v>34</v>
      </c>
      <c r="C20" s="18">
        <v>21516391882.840004</v>
      </c>
      <c r="D20" s="18">
        <v>580142633.21000028</v>
      </c>
      <c r="E20" s="18">
        <v>20936249249.629986</v>
      </c>
      <c r="F20" s="18">
        <v>20926456706.939999</v>
      </c>
      <c r="G20" s="18">
        <v>845787847.99000001</v>
      </c>
      <c r="H20" s="18">
        <v>0</v>
      </c>
      <c r="I20" s="18">
        <v>0</v>
      </c>
      <c r="J20" s="18">
        <v>0</v>
      </c>
      <c r="K20" s="18">
        <v>0</v>
      </c>
      <c r="L20" s="18">
        <v>17237610438</v>
      </c>
      <c r="M20" s="27">
        <v>44799</v>
      </c>
      <c r="N20" s="18">
        <f>20080668858.95-L20</f>
        <v>2843058420.9500008</v>
      </c>
      <c r="O20" s="28" t="s">
        <v>91</v>
      </c>
      <c r="P20" s="24"/>
      <c r="Q20" s="24"/>
      <c r="AD20" s="5"/>
      <c r="AE20" s="5"/>
      <c r="AF20" s="5"/>
      <c r="AG20" s="5"/>
      <c r="AH20" s="5"/>
      <c r="AI20" s="5"/>
    </row>
    <row r="21" spans="1:35" x14ac:dyDescent="0.2">
      <c r="A21" s="4" t="s">
        <v>35</v>
      </c>
      <c r="B21" s="4" t="s">
        <v>36</v>
      </c>
      <c r="C21" s="18">
        <v>51374789987.930168</v>
      </c>
      <c r="D21" s="18">
        <v>1189076515.0199962</v>
      </c>
      <c r="E21" s="18">
        <v>50185713472.910057</v>
      </c>
      <c r="F21" s="18">
        <v>50185713472.910004</v>
      </c>
      <c r="G21" s="18">
        <v>0</v>
      </c>
      <c r="H21" s="18">
        <v>0</v>
      </c>
      <c r="I21" s="18">
        <v>0</v>
      </c>
      <c r="J21" s="18">
        <v>0</v>
      </c>
      <c r="K21" s="18">
        <v>27184646112</v>
      </c>
      <c r="L21" s="18"/>
      <c r="M21" s="18"/>
      <c r="N21" s="18">
        <v>23001067360.910004</v>
      </c>
      <c r="O21" s="4"/>
      <c r="P21" s="24"/>
      <c r="Q21" s="24"/>
      <c r="AD21" s="5"/>
      <c r="AE21" s="5"/>
      <c r="AF21" s="5"/>
      <c r="AG21" s="5"/>
      <c r="AH21" s="5"/>
      <c r="AI21" s="5"/>
    </row>
    <row r="22" spans="1:35" ht="11.25" customHeight="1" x14ac:dyDescent="0.2">
      <c r="A22" s="4" t="s">
        <v>37</v>
      </c>
      <c r="B22" s="4" t="s">
        <v>38</v>
      </c>
      <c r="C22" s="18">
        <v>21337685791.950016</v>
      </c>
      <c r="D22" s="18">
        <v>1190458677.3400006</v>
      </c>
      <c r="E22" s="18">
        <v>20147227114.609993</v>
      </c>
      <c r="F22" s="18">
        <v>20130902136.990002</v>
      </c>
      <c r="G22" s="18">
        <v>0</v>
      </c>
      <c r="H22" s="18">
        <v>0</v>
      </c>
      <c r="I22" s="18">
        <v>0</v>
      </c>
      <c r="J22" s="18">
        <v>0</v>
      </c>
      <c r="K22" s="18">
        <v>4352275704</v>
      </c>
      <c r="L22" s="18"/>
      <c r="M22" s="18"/>
      <c r="N22" s="18">
        <v>15778626432.990002</v>
      </c>
      <c r="O22" s="9"/>
      <c r="P22" s="24"/>
      <c r="Q22" s="24"/>
      <c r="AD22" s="5"/>
      <c r="AE22" s="5"/>
      <c r="AF22" s="5"/>
      <c r="AG22" s="5"/>
      <c r="AH22" s="5"/>
      <c r="AI22" s="5"/>
    </row>
    <row r="23" spans="1:35" ht="11.25" customHeight="1" x14ac:dyDescent="0.2">
      <c r="A23" s="4" t="s">
        <v>39</v>
      </c>
      <c r="B23" s="4" t="s">
        <v>40</v>
      </c>
      <c r="C23" s="18">
        <v>33204706399.300022</v>
      </c>
      <c r="D23" s="18">
        <v>638829204.96000016</v>
      </c>
      <c r="E23" s="18">
        <v>32565877194.340012</v>
      </c>
      <c r="F23" s="18">
        <v>32489879295.139999</v>
      </c>
      <c r="G23" s="18">
        <v>1860062355.27</v>
      </c>
      <c r="H23" s="18">
        <v>183053250</v>
      </c>
      <c r="I23" s="18">
        <v>0</v>
      </c>
      <c r="J23" s="18">
        <v>0</v>
      </c>
      <c r="K23" s="18">
        <v>24733699988</v>
      </c>
      <c r="L23" s="18"/>
      <c r="M23" s="18"/>
      <c r="N23" s="18">
        <v>5713063701.8699989</v>
      </c>
      <c r="O23" s="9"/>
      <c r="P23" s="24"/>
      <c r="Q23" s="24"/>
      <c r="AD23" s="5"/>
      <c r="AE23" s="5"/>
      <c r="AF23" s="5"/>
      <c r="AG23" s="5"/>
      <c r="AH23" s="5"/>
      <c r="AI23" s="5"/>
    </row>
    <row r="24" spans="1:35" ht="11.25" customHeight="1" x14ac:dyDescent="0.2">
      <c r="A24" s="4" t="s">
        <v>41</v>
      </c>
      <c r="B24" s="4" t="s">
        <v>42</v>
      </c>
      <c r="C24" s="18">
        <v>10086774683.750004</v>
      </c>
      <c r="D24" s="18">
        <v>430800748.41999978</v>
      </c>
      <c r="E24" s="18">
        <v>9655973935.3299999</v>
      </c>
      <c r="F24" s="18">
        <v>9655973935.3299999</v>
      </c>
      <c r="G24" s="18">
        <v>0</v>
      </c>
      <c r="H24" s="18">
        <v>0</v>
      </c>
      <c r="I24" s="18">
        <v>0</v>
      </c>
      <c r="J24" s="18">
        <v>0</v>
      </c>
      <c r="K24" s="18">
        <v>8666124685</v>
      </c>
      <c r="L24" s="18"/>
      <c r="M24" s="18"/>
      <c r="N24" s="18">
        <v>989849250.32999992</v>
      </c>
      <c r="O24" s="9"/>
      <c r="P24" s="24"/>
      <c r="Q24" s="24"/>
      <c r="AD24" s="5"/>
      <c r="AE24" s="5"/>
      <c r="AF24" s="5"/>
      <c r="AG24" s="5"/>
      <c r="AH24" s="5"/>
      <c r="AI24" s="5"/>
    </row>
    <row r="25" spans="1:35" ht="11.25" customHeight="1" x14ac:dyDescent="0.2">
      <c r="A25" s="4" t="s">
        <v>43</v>
      </c>
      <c r="B25" s="4" t="s">
        <v>44</v>
      </c>
      <c r="C25" s="18">
        <v>1256893876.4800003</v>
      </c>
      <c r="D25" s="18">
        <v>30899542.579999998</v>
      </c>
      <c r="E25" s="18">
        <v>1225994333.8999999</v>
      </c>
      <c r="F25" s="18">
        <v>1225994333.9000001</v>
      </c>
      <c r="G25" s="18">
        <v>0</v>
      </c>
      <c r="H25" s="18">
        <v>0</v>
      </c>
      <c r="I25" s="18">
        <v>0</v>
      </c>
      <c r="J25" s="18">
        <v>0</v>
      </c>
      <c r="K25" s="18">
        <v>224756599</v>
      </c>
      <c r="L25" s="18"/>
      <c r="M25" s="18"/>
      <c r="N25" s="18">
        <v>1001237734.9000001</v>
      </c>
      <c r="O25" s="9"/>
      <c r="P25" s="24"/>
      <c r="Q25" s="24"/>
      <c r="AD25" s="5"/>
      <c r="AE25" s="5"/>
      <c r="AF25" s="5"/>
      <c r="AG25" s="5"/>
      <c r="AH25" s="5"/>
      <c r="AI25" s="5"/>
    </row>
    <row r="26" spans="1:35" ht="11.25" customHeight="1" x14ac:dyDescent="0.2">
      <c r="A26" s="4" t="s">
        <v>45</v>
      </c>
      <c r="B26" s="4" t="s">
        <v>46</v>
      </c>
      <c r="C26" s="18">
        <v>112219181986.25009</v>
      </c>
      <c r="D26" s="18">
        <v>5575075325.999999</v>
      </c>
      <c r="E26" s="18">
        <v>106644106660.25017</v>
      </c>
      <c r="F26" s="18">
        <v>106602344816.74001</v>
      </c>
      <c r="G26" s="18">
        <v>0</v>
      </c>
      <c r="H26" s="18">
        <v>0</v>
      </c>
      <c r="I26" s="18">
        <v>0</v>
      </c>
      <c r="J26" s="18">
        <v>0</v>
      </c>
      <c r="K26" s="18">
        <v>16059084499</v>
      </c>
      <c r="L26" s="18"/>
      <c r="M26" s="18"/>
      <c r="N26" s="18">
        <v>90543260317.740005</v>
      </c>
      <c r="O26" s="9"/>
      <c r="P26" s="24"/>
      <c r="Q26" s="24"/>
      <c r="AD26" s="5"/>
      <c r="AE26" s="5"/>
      <c r="AF26" s="5"/>
      <c r="AG26" s="5"/>
      <c r="AH26" s="5"/>
      <c r="AI26" s="5"/>
    </row>
    <row r="27" spans="1:35" ht="11.25" customHeight="1" x14ac:dyDescent="0.2">
      <c r="A27" s="4" t="s">
        <v>47</v>
      </c>
      <c r="B27" s="4" t="s">
        <v>48</v>
      </c>
      <c r="C27" s="18">
        <v>111557790162.61034</v>
      </c>
      <c r="D27" s="18">
        <v>4245951364.8300128</v>
      </c>
      <c r="E27" s="18">
        <v>107311838797.78008</v>
      </c>
      <c r="F27" s="18">
        <v>107233299132.35001</v>
      </c>
      <c r="G27" s="18">
        <v>0</v>
      </c>
      <c r="H27" s="18">
        <v>0</v>
      </c>
      <c r="I27" s="18">
        <v>0</v>
      </c>
      <c r="J27" s="18">
        <v>0</v>
      </c>
      <c r="K27" s="18">
        <v>61431503640</v>
      </c>
      <c r="L27" s="18"/>
      <c r="M27" s="18"/>
      <c r="N27" s="18">
        <v>45801795492.350006</v>
      </c>
      <c r="O27" s="9"/>
      <c r="P27" s="24"/>
      <c r="Q27" s="24"/>
      <c r="AD27" s="5"/>
      <c r="AE27" s="5"/>
      <c r="AF27" s="5"/>
      <c r="AG27" s="5"/>
      <c r="AH27" s="5"/>
      <c r="AI27" s="5"/>
    </row>
    <row r="28" spans="1:35" x14ac:dyDescent="0.2">
      <c r="A28" s="4" t="s">
        <v>49</v>
      </c>
      <c r="B28" s="4" t="s">
        <v>50</v>
      </c>
      <c r="C28" s="18">
        <v>25633445324.079998</v>
      </c>
      <c r="D28" s="18">
        <v>1006814317.2900007</v>
      </c>
      <c r="E28" s="18">
        <v>24626631006.790001</v>
      </c>
      <c r="F28" s="18">
        <v>24603060855.779999</v>
      </c>
      <c r="G28" s="18">
        <v>0</v>
      </c>
      <c r="H28" s="18">
        <v>0</v>
      </c>
      <c r="I28" s="18">
        <v>0</v>
      </c>
      <c r="J28" s="18">
        <v>0</v>
      </c>
      <c r="K28" s="18">
        <v>952418032</v>
      </c>
      <c r="L28" s="18"/>
      <c r="M28" s="18"/>
      <c r="N28" s="18">
        <v>23650642823.779999</v>
      </c>
      <c r="O28" s="9"/>
      <c r="P28" s="24"/>
      <c r="Q28" s="24"/>
      <c r="AD28" s="5"/>
      <c r="AE28" s="5"/>
      <c r="AF28" s="5"/>
      <c r="AG28" s="5"/>
      <c r="AH28" s="5"/>
      <c r="AI28" s="5"/>
    </row>
    <row r="29" spans="1:35" ht="11.25" customHeight="1" x14ac:dyDescent="0.2">
      <c r="A29" s="4" t="s">
        <v>51</v>
      </c>
      <c r="B29" s="4" t="s">
        <v>52</v>
      </c>
      <c r="C29" s="18">
        <v>64598972971.659859</v>
      </c>
      <c r="D29" s="18">
        <v>4827231528.7400026</v>
      </c>
      <c r="E29" s="18">
        <v>59771741442.919998</v>
      </c>
      <c r="F29" s="18">
        <v>59758828974.040001</v>
      </c>
      <c r="G29" s="18">
        <v>0</v>
      </c>
      <c r="H29" s="18">
        <v>0</v>
      </c>
      <c r="I29" s="18">
        <v>0</v>
      </c>
      <c r="J29" s="18">
        <v>0</v>
      </c>
      <c r="K29" s="18">
        <v>40943178090</v>
      </c>
      <c r="L29" s="18"/>
      <c r="M29" s="18"/>
      <c r="N29" s="18">
        <v>18815650884.040001</v>
      </c>
      <c r="O29" s="9"/>
      <c r="P29" s="24"/>
      <c r="Q29" s="24"/>
      <c r="AD29" s="5"/>
      <c r="AE29" s="5"/>
      <c r="AF29" s="5"/>
      <c r="AG29" s="5"/>
      <c r="AH29" s="5"/>
      <c r="AI29" s="5"/>
    </row>
    <row r="30" spans="1:35" ht="11.25" customHeight="1" x14ac:dyDescent="0.2">
      <c r="A30" s="4" t="s">
        <v>53</v>
      </c>
      <c r="B30" s="4" t="s">
        <v>54</v>
      </c>
      <c r="C30" s="18">
        <v>5739927332.7099981</v>
      </c>
      <c r="D30" s="18">
        <v>180410488.23999986</v>
      </c>
      <c r="E30" s="18">
        <v>5559516844.4700022</v>
      </c>
      <c r="F30" s="18">
        <v>5552352364.3699999</v>
      </c>
      <c r="G30" s="18">
        <v>0</v>
      </c>
      <c r="H30" s="18">
        <v>0</v>
      </c>
      <c r="I30" s="18">
        <v>0</v>
      </c>
      <c r="J30" s="18">
        <v>0</v>
      </c>
      <c r="K30" s="18">
        <v>3013736995</v>
      </c>
      <c r="L30" s="18"/>
      <c r="M30" s="18"/>
      <c r="N30" s="18">
        <v>2538615369.3699999</v>
      </c>
      <c r="O30" s="9"/>
      <c r="P30" s="24"/>
      <c r="Q30" s="24"/>
      <c r="AD30" s="5"/>
      <c r="AE30" s="5"/>
      <c r="AF30" s="5"/>
      <c r="AG30" s="5"/>
      <c r="AH30" s="5"/>
      <c r="AI30" s="5"/>
    </row>
    <row r="31" spans="1:35" ht="11.25" customHeight="1" x14ac:dyDescent="0.2">
      <c r="A31" s="4" t="s">
        <v>55</v>
      </c>
      <c r="B31" s="4" t="s">
        <v>56</v>
      </c>
      <c r="C31" s="18">
        <v>59549128144.940025</v>
      </c>
      <c r="D31" s="18">
        <v>3380746605.7800021</v>
      </c>
      <c r="E31" s="18">
        <v>56168381539.159981</v>
      </c>
      <c r="F31" s="18">
        <v>56160885427.739998</v>
      </c>
      <c r="G31" s="18">
        <v>484704618.81</v>
      </c>
      <c r="H31" s="18">
        <v>0</v>
      </c>
      <c r="I31" s="18">
        <v>0</v>
      </c>
      <c r="J31" s="18">
        <v>0</v>
      </c>
      <c r="K31" s="18">
        <v>21991336687</v>
      </c>
      <c r="L31" s="18"/>
      <c r="M31" s="18"/>
      <c r="N31" s="18">
        <v>33684844121.93</v>
      </c>
      <c r="O31" s="4"/>
      <c r="P31" s="24"/>
      <c r="Q31" s="24"/>
      <c r="AD31" s="5"/>
      <c r="AE31" s="5"/>
      <c r="AF31" s="5"/>
      <c r="AG31" s="5"/>
      <c r="AH31" s="5"/>
      <c r="AI31" s="5"/>
    </row>
    <row r="32" spans="1:35" ht="11.25" customHeight="1" x14ac:dyDescent="0.2">
      <c r="A32" s="4" t="s">
        <v>57</v>
      </c>
      <c r="B32" s="4" t="s">
        <v>58</v>
      </c>
      <c r="C32" s="18">
        <v>16164260822.519985</v>
      </c>
      <c r="D32" s="18">
        <v>428133829.81000012</v>
      </c>
      <c r="E32" s="18">
        <v>15736126992.710001</v>
      </c>
      <c r="F32" s="18">
        <v>15723829445.84</v>
      </c>
      <c r="G32" s="18">
        <v>0</v>
      </c>
      <c r="H32" s="18">
        <v>0</v>
      </c>
      <c r="I32" s="18">
        <v>0</v>
      </c>
      <c r="J32" s="18">
        <v>0</v>
      </c>
      <c r="K32" s="18">
        <v>7429921180</v>
      </c>
      <c r="L32" s="18"/>
      <c r="M32" s="18"/>
      <c r="N32" s="18">
        <v>8293908265.8400002</v>
      </c>
      <c r="O32" s="9"/>
      <c r="P32" s="24"/>
      <c r="Q32" s="24"/>
      <c r="AD32" s="5"/>
      <c r="AE32" s="5"/>
      <c r="AF32" s="5"/>
      <c r="AG32" s="5"/>
      <c r="AH32" s="5"/>
      <c r="AI32" s="5"/>
    </row>
    <row r="33" spans="1:35" ht="11.25" customHeight="1" x14ac:dyDescent="0.2">
      <c r="A33" s="4" t="s">
        <v>59</v>
      </c>
      <c r="B33" s="4" t="s">
        <v>60</v>
      </c>
      <c r="C33" s="18">
        <v>127723911092.61998</v>
      </c>
      <c r="D33" s="18">
        <v>3633443639.2500005</v>
      </c>
      <c r="E33" s="18">
        <v>124090467453.36998</v>
      </c>
      <c r="F33" s="18">
        <v>124088502783.83</v>
      </c>
      <c r="G33" s="18">
        <v>0</v>
      </c>
      <c r="H33" s="18">
        <v>0</v>
      </c>
      <c r="I33" s="18">
        <v>0</v>
      </c>
      <c r="J33" s="18">
        <v>0</v>
      </c>
      <c r="K33" s="18">
        <v>107495569524</v>
      </c>
      <c r="L33" s="18"/>
      <c r="M33" s="18"/>
      <c r="N33" s="18">
        <v>16592933259.830002</v>
      </c>
      <c r="O33" s="9"/>
      <c r="P33" s="24"/>
      <c r="Q33" s="24"/>
      <c r="AD33" s="5"/>
      <c r="AE33" s="5"/>
      <c r="AF33" s="5"/>
      <c r="AG33" s="5"/>
      <c r="AH33" s="5"/>
      <c r="AI33" s="5"/>
    </row>
    <row r="34" spans="1:35" ht="11.25" customHeight="1" x14ac:dyDescent="0.2">
      <c r="A34" s="4" t="s">
        <v>61</v>
      </c>
      <c r="B34" s="4" t="s">
        <v>62</v>
      </c>
      <c r="C34" s="18">
        <v>154114710146.08084</v>
      </c>
      <c r="D34" s="18">
        <v>5707550455.1099825</v>
      </c>
      <c r="E34" s="18">
        <v>148407159690.96976</v>
      </c>
      <c r="F34" s="18">
        <v>148335608120.51001</v>
      </c>
      <c r="G34" s="18">
        <v>0</v>
      </c>
      <c r="H34" s="18">
        <v>0</v>
      </c>
      <c r="I34" s="18">
        <v>0</v>
      </c>
      <c r="J34" s="18">
        <v>0</v>
      </c>
      <c r="K34" s="18">
        <v>13607345158</v>
      </c>
      <c r="L34" s="18"/>
      <c r="M34" s="18"/>
      <c r="N34" s="18">
        <v>134728262962.51001</v>
      </c>
      <c r="O34" s="4"/>
      <c r="P34" s="24"/>
      <c r="Q34" s="24"/>
      <c r="AD34" s="5"/>
      <c r="AE34" s="5"/>
      <c r="AF34" s="5"/>
      <c r="AG34" s="5"/>
      <c r="AH34" s="5"/>
      <c r="AI34" s="5"/>
    </row>
    <row r="35" spans="1:35" ht="11.25" customHeight="1" x14ac:dyDescent="0.2">
      <c r="A35" s="4" t="s">
        <v>63</v>
      </c>
      <c r="B35" s="4" t="s">
        <v>64</v>
      </c>
      <c r="C35" s="18">
        <v>166769193235.71014</v>
      </c>
      <c r="D35" s="18">
        <v>5106339844.7900009</v>
      </c>
      <c r="E35" s="18">
        <v>161662853390.91977</v>
      </c>
      <c r="F35" s="18">
        <v>161662853390.92001</v>
      </c>
      <c r="G35" s="18">
        <v>0</v>
      </c>
      <c r="H35" s="18">
        <v>0</v>
      </c>
      <c r="I35" s="18">
        <v>0</v>
      </c>
      <c r="J35" s="18">
        <v>0</v>
      </c>
      <c r="K35" s="18">
        <v>147311396423</v>
      </c>
      <c r="L35" s="18"/>
      <c r="M35" s="18"/>
      <c r="N35" s="18">
        <v>14351456967.920013</v>
      </c>
      <c r="O35" s="9"/>
      <c r="P35" s="24"/>
      <c r="Q35" s="24"/>
      <c r="AD35" s="5"/>
      <c r="AE35" s="5"/>
      <c r="AF35" s="5"/>
      <c r="AG35" s="5"/>
      <c r="AH35" s="5"/>
      <c r="AI35" s="5"/>
    </row>
    <row r="36" spans="1:35" ht="11.25" customHeight="1" x14ac:dyDescent="0.2">
      <c r="A36" s="4" t="s">
        <v>65</v>
      </c>
      <c r="B36" s="4" t="s">
        <v>66</v>
      </c>
      <c r="C36" s="18">
        <v>339330880898.12158</v>
      </c>
      <c r="D36" s="18">
        <v>7380066172.5099869</v>
      </c>
      <c r="E36" s="18">
        <v>331950814725.61053</v>
      </c>
      <c r="F36" s="18">
        <v>331671511118.44</v>
      </c>
      <c r="G36" s="18">
        <v>0</v>
      </c>
      <c r="H36" s="18">
        <v>0</v>
      </c>
      <c r="I36" s="18">
        <v>0</v>
      </c>
      <c r="J36" s="18">
        <v>0</v>
      </c>
      <c r="K36" s="18">
        <v>52045519424</v>
      </c>
      <c r="L36" s="18"/>
      <c r="M36" s="18"/>
      <c r="N36" s="18">
        <v>279625991694.44</v>
      </c>
      <c r="O36" s="9"/>
      <c r="P36" s="24"/>
      <c r="Q36" s="24"/>
      <c r="AD36" s="5"/>
      <c r="AE36" s="5"/>
      <c r="AF36" s="5"/>
      <c r="AG36" s="5"/>
      <c r="AH36" s="5"/>
      <c r="AI36" s="5"/>
    </row>
    <row r="37" spans="1:35" ht="11.25" customHeight="1" x14ac:dyDescent="0.2">
      <c r="A37" s="4" t="s">
        <v>67</v>
      </c>
      <c r="B37" s="4" t="s">
        <v>68</v>
      </c>
      <c r="C37" s="18">
        <v>2372314779.0000052</v>
      </c>
      <c r="D37" s="18">
        <v>184487015.24000007</v>
      </c>
      <c r="E37" s="18">
        <v>2187827763.760005</v>
      </c>
      <c r="F37" s="18">
        <v>2182294723.3200002</v>
      </c>
      <c r="G37" s="18">
        <v>0</v>
      </c>
      <c r="H37" s="18">
        <v>0</v>
      </c>
      <c r="I37" s="18">
        <v>0</v>
      </c>
      <c r="J37" s="18">
        <v>0</v>
      </c>
      <c r="K37" s="18">
        <v>377989139</v>
      </c>
      <c r="L37" s="18"/>
      <c r="M37" s="18"/>
      <c r="N37" s="18">
        <v>1804305584.3200002</v>
      </c>
      <c r="O37" s="9"/>
      <c r="P37" s="24"/>
      <c r="Q37" s="24"/>
      <c r="AD37" s="5"/>
      <c r="AE37" s="5"/>
      <c r="AF37" s="5"/>
      <c r="AG37" s="5"/>
      <c r="AH37" s="5"/>
      <c r="AI37" s="5"/>
    </row>
    <row r="38" spans="1:35" ht="11.25" customHeight="1" x14ac:dyDescent="0.2">
      <c r="A38" s="4" t="s">
        <v>69</v>
      </c>
      <c r="B38" s="4" t="s">
        <v>70</v>
      </c>
      <c r="C38" s="18">
        <v>170197612.27999979</v>
      </c>
      <c r="D38" s="18">
        <v>161139853.68999976</v>
      </c>
      <c r="E38" s="18">
        <v>9057758.5899999943</v>
      </c>
      <c r="F38" s="18">
        <v>9056985.8100000005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/>
      <c r="M38" s="18"/>
      <c r="N38" s="18">
        <v>9056985.8100000005</v>
      </c>
      <c r="O38" s="12" t="s">
        <v>71</v>
      </c>
      <c r="P38" s="24"/>
      <c r="Q38" s="24"/>
      <c r="AD38" s="5"/>
      <c r="AE38" s="5"/>
      <c r="AF38" s="5"/>
      <c r="AG38" s="5"/>
      <c r="AH38" s="5"/>
      <c r="AI38" s="5"/>
    </row>
    <row r="39" spans="1:35" ht="11.25" customHeight="1" x14ac:dyDescent="0.2">
      <c r="A39" s="4" t="s">
        <v>72</v>
      </c>
      <c r="B39" s="4" t="s">
        <v>73</v>
      </c>
      <c r="C39" s="18">
        <v>265668090.96999964</v>
      </c>
      <c r="D39" s="18">
        <v>262721484.29999954</v>
      </c>
      <c r="E39" s="18">
        <v>2946606.6699999953</v>
      </c>
      <c r="F39" s="18">
        <v>2946606.67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/>
      <c r="M39" s="18"/>
      <c r="N39" s="18">
        <v>2946606.67</v>
      </c>
      <c r="O39" s="12" t="s">
        <v>71</v>
      </c>
      <c r="P39" s="24"/>
      <c r="Q39" s="24"/>
      <c r="AD39" s="5"/>
      <c r="AE39" s="5"/>
      <c r="AF39" s="5"/>
      <c r="AG39" s="5"/>
      <c r="AH39" s="5"/>
      <c r="AI39" s="5"/>
    </row>
    <row r="40" spans="1:35" ht="12.75" customHeight="1" x14ac:dyDescent="0.2">
      <c r="A40" s="4" t="s">
        <v>74</v>
      </c>
      <c r="B40" s="4" t="s">
        <v>75</v>
      </c>
      <c r="C40" s="18">
        <v>1996144744.5499985</v>
      </c>
      <c r="D40" s="18">
        <v>35909671.400000013</v>
      </c>
      <c r="E40" s="18">
        <v>1960235073.1500001</v>
      </c>
      <c r="F40" s="18">
        <v>1960235073.1500001</v>
      </c>
      <c r="G40" s="18">
        <v>0</v>
      </c>
      <c r="H40" s="18">
        <v>0</v>
      </c>
      <c r="I40" s="18">
        <v>0</v>
      </c>
      <c r="J40" s="18">
        <v>0</v>
      </c>
      <c r="K40" s="18">
        <v>10493035</v>
      </c>
      <c r="L40" s="18"/>
      <c r="M40" s="18"/>
      <c r="N40" s="18">
        <v>1949742038.1500001</v>
      </c>
      <c r="O40" s="4"/>
      <c r="P40" s="24"/>
      <c r="Q40" s="24"/>
      <c r="AD40" s="5"/>
      <c r="AE40" s="5"/>
      <c r="AF40" s="5"/>
      <c r="AG40" s="5"/>
      <c r="AH40" s="5"/>
      <c r="AI40" s="5"/>
    </row>
    <row r="41" spans="1:35" x14ac:dyDescent="0.2">
      <c r="A41" s="4" t="s">
        <v>76</v>
      </c>
      <c r="B41" s="4" t="s">
        <v>77</v>
      </c>
      <c r="C41" s="18">
        <v>1450584966.0300009</v>
      </c>
      <c r="D41" s="18">
        <v>99954207.090000063</v>
      </c>
      <c r="E41" s="18">
        <v>1350630758.9399996</v>
      </c>
      <c r="F41" s="18">
        <v>1349436740.21</v>
      </c>
      <c r="G41" s="18">
        <v>0</v>
      </c>
      <c r="H41" s="18">
        <v>0</v>
      </c>
      <c r="I41" s="18">
        <v>0</v>
      </c>
      <c r="J41" s="18">
        <v>0</v>
      </c>
      <c r="K41" s="18">
        <v>132708423</v>
      </c>
      <c r="L41" s="18"/>
      <c r="M41" s="18"/>
      <c r="N41" s="18">
        <v>1216728317.21</v>
      </c>
      <c r="O41" s="9"/>
      <c r="P41" s="24"/>
      <c r="Q41" s="24"/>
      <c r="AD41" s="5"/>
      <c r="AE41" s="5"/>
      <c r="AF41" s="5"/>
      <c r="AG41" s="5"/>
      <c r="AH41" s="5"/>
      <c r="AI41" s="5"/>
    </row>
    <row r="42" spans="1:35" x14ac:dyDescent="0.2">
      <c r="A42" s="4" t="s">
        <v>78</v>
      </c>
      <c r="B42" s="4" t="s">
        <v>68</v>
      </c>
      <c r="C42" s="18">
        <v>299051484903.71954</v>
      </c>
      <c r="D42" s="18">
        <v>7297326564.6999798</v>
      </c>
      <c r="E42" s="18">
        <v>291754158339.02094</v>
      </c>
      <c r="F42" s="18">
        <v>291470387837.21997</v>
      </c>
      <c r="G42" s="18">
        <v>3063061015.4400001</v>
      </c>
      <c r="H42" s="18">
        <v>4952895524</v>
      </c>
      <c r="I42" s="18">
        <v>0</v>
      </c>
      <c r="J42" s="18">
        <v>2002361232.6100001</v>
      </c>
      <c r="K42" s="18">
        <v>141731027421</v>
      </c>
      <c r="L42" s="18"/>
      <c r="M42" s="18"/>
      <c r="N42" s="18">
        <v>139721042644.16998</v>
      </c>
      <c r="O42" s="9"/>
      <c r="P42" s="24"/>
      <c r="Q42" s="24"/>
      <c r="AD42" s="5"/>
      <c r="AE42" s="5"/>
      <c r="AF42" s="5"/>
      <c r="AG42" s="5"/>
      <c r="AH42" s="5"/>
      <c r="AI42" s="5"/>
    </row>
    <row r="43" spans="1:35" ht="12.75" customHeight="1" x14ac:dyDescent="0.2">
      <c r="A43" s="4" t="s">
        <v>79</v>
      </c>
      <c r="B43" s="4" t="s">
        <v>80</v>
      </c>
      <c r="C43" s="18">
        <v>183747933871.33011</v>
      </c>
      <c r="D43" s="18">
        <v>3425096664.7100081</v>
      </c>
      <c r="E43" s="18">
        <v>180322837206.62009</v>
      </c>
      <c r="F43" s="18">
        <v>180281888393.14999</v>
      </c>
      <c r="G43" s="18">
        <v>6441548220.5699997</v>
      </c>
      <c r="H43" s="18">
        <v>0</v>
      </c>
      <c r="I43" s="18">
        <v>0</v>
      </c>
      <c r="J43" s="18">
        <v>0</v>
      </c>
      <c r="K43" s="18">
        <v>150463121959</v>
      </c>
      <c r="L43" s="18"/>
      <c r="M43" s="18"/>
      <c r="N43" s="18">
        <v>23377218213.579987</v>
      </c>
      <c r="O43" s="4"/>
      <c r="P43" s="24"/>
      <c r="Q43" s="24"/>
      <c r="AD43" s="5"/>
      <c r="AE43" s="5"/>
      <c r="AF43" s="5"/>
      <c r="AG43" s="5"/>
      <c r="AH43" s="5"/>
      <c r="AI43" s="5"/>
    </row>
    <row r="44" spans="1:35" ht="67.5" x14ac:dyDescent="0.2">
      <c r="A44" s="4" t="s">
        <v>81</v>
      </c>
      <c r="B44" s="4" t="s">
        <v>82</v>
      </c>
      <c r="C44" s="18">
        <v>34932773178.449982</v>
      </c>
      <c r="D44" s="18">
        <v>818864594.52000105</v>
      </c>
      <c r="E44" s="18">
        <v>34113908583.929989</v>
      </c>
      <c r="F44" s="18">
        <v>34077078805.900002</v>
      </c>
      <c r="G44" s="18">
        <v>1397310927.1400001</v>
      </c>
      <c r="H44" s="18">
        <v>528808854</v>
      </c>
      <c r="I44" s="18">
        <v>202220411</v>
      </c>
      <c r="J44" s="18">
        <v>0</v>
      </c>
      <c r="K44" s="18">
        <v>0</v>
      </c>
      <c r="L44" s="26">
        <f>5936711787+21540146751</f>
        <v>27476858538</v>
      </c>
      <c r="M44" s="27">
        <v>44783</v>
      </c>
      <c r="N44" s="18">
        <f>31948738613.76-L44</f>
        <v>4471880075.7599983</v>
      </c>
      <c r="O44" s="28" t="s">
        <v>92</v>
      </c>
      <c r="P44" s="24"/>
      <c r="Q44" s="24"/>
      <c r="AD44" s="5"/>
      <c r="AE44" s="5"/>
      <c r="AF44" s="5"/>
      <c r="AG44" s="5"/>
      <c r="AH44" s="5"/>
      <c r="AI44" s="5"/>
    </row>
    <row r="45" spans="1:35" ht="11.25" customHeight="1" x14ac:dyDescent="0.2">
      <c r="A45" s="4" t="s">
        <v>83</v>
      </c>
      <c r="B45" s="4" t="s">
        <v>84</v>
      </c>
      <c r="C45" s="18">
        <v>184964196287.78983</v>
      </c>
      <c r="D45" s="18">
        <v>4282098408.3700023</v>
      </c>
      <c r="E45" s="18">
        <v>180682097879.42014</v>
      </c>
      <c r="F45" s="18">
        <v>180581449574.98001</v>
      </c>
      <c r="G45" s="18">
        <v>7506052906.25</v>
      </c>
      <c r="H45" s="18">
        <v>0</v>
      </c>
      <c r="I45" s="18">
        <v>0</v>
      </c>
      <c r="J45" s="18">
        <v>0</v>
      </c>
      <c r="K45" s="18">
        <v>148181871049</v>
      </c>
      <c r="L45" s="18"/>
      <c r="M45" s="18"/>
      <c r="N45" s="18">
        <v>24893525619.730011</v>
      </c>
      <c r="O45" s="9"/>
      <c r="P45" s="24"/>
      <c r="Q45" s="24"/>
      <c r="AD45" s="5"/>
      <c r="AE45" s="5"/>
      <c r="AF45" s="5"/>
      <c r="AG45" s="5"/>
      <c r="AH45" s="5"/>
      <c r="AI45" s="5"/>
    </row>
    <row r="46" spans="1:35" x14ac:dyDescent="0.2">
      <c r="A46" s="4" t="s">
        <v>85</v>
      </c>
      <c r="B46" s="4" t="s">
        <v>86</v>
      </c>
      <c r="C46" s="18">
        <v>227120246692.91003</v>
      </c>
      <c r="D46" s="18">
        <v>6105406191.2199841</v>
      </c>
      <c r="E46" s="18">
        <v>221014840501.69025</v>
      </c>
      <c r="F46" s="18">
        <v>220879218487.98001</v>
      </c>
      <c r="G46" s="18">
        <v>0</v>
      </c>
      <c r="H46" s="18">
        <v>0</v>
      </c>
      <c r="I46" s="18">
        <v>0</v>
      </c>
      <c r="J46" s="18">
        <v>1432395555.46</v>
      </c>
      <c r="K46" s="18">
        <v>146278988193</v>
      </c>
      <c r="L46" s="18"/>
      <c r="M46" s="18"/>
      <c r="N46" s="18">
        <v>73167834739.52002</v>
      </c>
      <c r="O46" s="9"/>
      <c r="P46" s="24"/>
      <c r="Q46" s="24"/>
      <c r="AD46" s="5"/>
      <c r="AE46" s="5"/>
      <c r="AF46" s="5"/>
      <c r="AG46" s="5"/>
      <c r="AH46" s="5"/>
      <c r="AI46" s="5"/>
    </row>
    <row r="47" spans="1:35" ht="13.5" customHeight="1" x14ac:dyDescent="0.2">
      <c r="A47" s="29" t="s">
        <v>87</v>
      </c>
      <c r="B47" s="29"/>
      <c r="C47" s="19">
        <f>SUM(C12:C46)</f>
        <v>2573256118547.0425</v>
      </c>
      <c r="D47" s="19">
        <f t="shared" ref="D47:K47" si="0">SUM(D12:D46)</f>
        <v>77131837504.139984</v>
      </c>
      <c r="E47" s="19">
        <f t="shared" si="0"/>
        <v>2496124281042.9019</v>
      </c>
      <c r="F47" s="19">
        <f t="shared" si="0"/>
        <v>2493506394841.8296</v>
      </c>
      <c r="G47" s="19">
        <f t="shared" si="0"/>
        <v>24788848387.860001</v>
      </c>
      <c r="H47" s="19">
        <f t="shared" si="0"/>
        <v>5989559878</v>
      </c>
      <c r="I47" s="19">
        <f t="shared" si="0"/>
        <v>202220411</v>
      </c>
      <c r="J47" s="19">
        <f t="shared" si="0"/>
        <v>3434756788.0700002</v>
      </c>
      <c r="K47" s="19">
        <f t="shared" si="0"/>
        <v>1369704862523</v>
      </c>
      <c r="L47" s="19">
        <f>SUM(L12:L46)</f>
        <v>44714468976</v>
      </c>
      <c r="M47" s="19"/>
      <c r="N47" s="19">
        <f>SUM(N12:N46)</f>
        <v>1044671677877.9</v>
      </c>
      <c r="O47" s="4"/>
      <c r="P47" s="24"/>
      <c r="Q47" s="24"/>
      <c r="AD47" s="5"/>
      <c r="AE47" s="5"/>
      <c r="AF47" s="5"/>
      <c r="AG47" s="5"/>
      <c r="AH47" s="5"/>
      <c r="AI47" s="5"/>
    </row>
    <row r="48" spans="1:35" ht="13.5" customHeight="1" x14ac:dyDescent="0.2">
      <c r="A48" s="10"/>
      <c r="B48" s="1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AD48" s="5"/>
      <c r="AE48" s="5"/>
      <c r="AF48" s="5"/>
      <c r="AG48" s="5"/>
      <c r="AH48" s="5"/>
      <c r="AI48" s="5"/>
    </row>
    <row r="49" spans="1:8" x14ac:dyDescent="0.2">
      <c r="A49" s="3" t="s">
        <v>88</v>
      </c>
    </row>
    <row r="51" spans="1:8" x14ac:dyDescent="0.2">
      <c r="G51" s="21"/>
      <c r="H51" s="21"/>
    </row>
    <row r="54" spans="1:8" x14ac:dyDescent="0.2">
      <c r="F54" s="21"/>
      <c r="G54" s="22"/>
    </row>
  </sheetData>
  <sortState xmlns:xlrd2="http://schemas.microsoft.com/office/spreadsheetml/2017/richdata2" ref="A13:O51">
    <sortCondition ref="A13:A51"/>
  </sortState>
  <mergeCells count="7">
    <mergeCell ref="A47:B47"/>
    <mergeCell ref="O10:O11"/>
    <mergeCell ref="A6:O6"/>
    <mergeCell ref="C10:E10"/>
    <mergeCell ref="F10:N10"/>
    <mergeCell ref="A10:A11"/>
    <mergeCell ref="B10:B11"/>
  </mergeCells>
  <printOptions horizontalCentered="1" verticalCentered="1"/>
  <pageMargins left="0.23622047244094491" right="0.23622047244094491" top="0.74803149606299213" bottom="1.1417322834645669" header="0.31496062992125984" footer="0.31496062992125984"/>
  <pageSetup scale="56" orientation="landscape" horizontalDpi="300" verticalDpi="300" r:id="rId1"/>
  <headerFooter alignWithMargins="0">
    <oddFooter>&amp;L&amp;F&amp;R&amp;P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ril xmlns="a904e863-f9c3-44e7-be1b-41a106896d87">2022</iril>
    <szdw xmlns="a904e863-f9c3-44e7-be1b-41a106896d87">8</szdw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DA8F4D40DC0E4DB1BD480EFD982522" ma:contentTypeVersion="3" ma:contentTypeDescription="Crear nuevo documento." ma:contentTypeScope="" ma:versionID="cd192a6697e87ac3f419839db57e5828">
  <xsd:schema xmlns:xsd="http://www.w3.org/2001/XMLSchema" xmlns:xs="http://www.w3.org/2001/XMLSchema" xmlns:p="http://schemas.microsoft.com/office/2006/metadata/properties" xmlns:ns2="a904e863-f9c3-44e7-be1b-41a106896d87" xmlns:ns3="5b63cd12-9a8a-4e54-be72-90651e442c90" targetNamespace="http://schemas.microsoft.com/office/2006/metadata/properties" ma:root="true" ma:fieldsID="5d9d2a68c2ddee09fe11ce55bc614783" ns2:_="" ns3:_="">
    <xsd:import namespace="a904e863-f9c3-44e7-be1b-41a106896d87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iril" minOccurs="0"/>
                <xsd:element ref="ns2:szdw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04e863-f9c3-44e7-be1b-41a106896d87" elementFormDefault="qualified">
    <xsd:import namespace="http://schemas.microsoft.com/office/2006/documentManagement/types"/>
    <xsd:import namespace="http://schemas.microsoft.com/office/infopath/2007/PartnerControls"/>
    <xsd:element name="iril" ma:index="8" nillable="true" ma:displayName="Año" ma:internalName="iril">
      <xsd:simpleType>
        <xsd:restriction base="dms:Number"/>
      </xsd:simpleType>
    </xsd:element>
    <xsd:element name="szdw" ma:index="9" nillable="true" ma:displayName="Mes" ma:internalName="szdw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1BB4BC-8F6F-4636-969B-F1FE5BE8DF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3B5A6A-F480-4D42-ADA7-FBE24CFC9EDE}">
  <ds:schemaRefs>
    <ds:schemaRef ds:uri="http://schemas.microsoft.com/office/2006/metadata/properties"/>
    <ds:schemaRef ds:uri="http://schemas.microsoft.com/office/infopath/2007/PartnerControls"/>
    <ds:schemaRef ds:uri="a904e863-f9c3-44e7-be1b-41a106896d87"/>
  </ds:schemaRefs>
</ds:datastoreItem>
</file>

<file path=customXml/itemProps3.xml><?xml version="1.0" encoding="utf-8"?>
<ds:datastoreItem xmlns:ds="http://schemas.openxmlformats.org/officeDocument/2006/customXml" ds:itemID="{874E1745-2C03-450C-85C0-B68D1228C8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Certificacion Giro A EPS Proces</vt:lpstr>
      <vt:lpstr>'Certificacion Giro A EPS Proces'!Área_de_impresión</vt:lpstr>
      <vt:lpstr>'Certificacion Giro A EPS Proces'!Títulos_a_imprimir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LIZETH YAMILE BETANCOURT MARIN</dc:creator>
  <cp:keywords/>
  <dc:description/>
  <cp:lastModifiedBy>Gina Paola Diaz Angulo</cp:lastModifiedBy>
  <cp:revision/>
  <dcterms:created xsi:type="dcterms:W3CDTF">2017-08-08T15:03:06Z</dcterms:created>
  <dcterms:modified xsi:type="dcterms:W3CDTF">2022-09-21T21:34:25Z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0x0101008FDA8F4D40DC0E4DB1BD480EFD982522</vt:lpwstr>
  </property>
</Properties>
</file>